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ny\Dropbox\uest_cool_1617\18_210417 MAM\"/>
    </mc:Choice>
  </mc:AlternateContent>
  <bookViews>
    <workbookView xWindow="0" yWindow="0" windowWidth="20490" windowHeight="7455"/>
  </bookViews>
  <sheets>
    <sheet name="RE Mangold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9" i="1"/>
  <c r="E40" i="1"/>
  <c r="C31" i="1"/>
  <c r="C32" i="1"/>
  <c r="C33" i="1"/>
  <c r="C34" i="1"/>
  <c r="C35" i="1"/>
  <c r="C36" i="1"/>
  <c r="C37" i="1"/>
  <c r="C38" i="1"/>
  <c r="C39" i="1"/>
  <c r="C40" i="1"/>
  <c r="A12" i="1"/>
  <c r="F30" i="1"/>
  <c r="F31" i="1"/>
  <c r="F32" i="1"/>
  <c r="F33" i="1"/>
  <c r="F34" i="1"/>
  <c r="F35" i="1"/>
  <c r="F36" i="1"/>
  <c r="F37" i="1"/>
  <c r="F38" i="1"/>
  <c r="F39" i="1"/>
  <c r="F40" i="1"/>
  <c r="A40" i="1"/>
  <c r="A39" i="1"/>
  <c r="A38" i="1"/>
  <c r="A37" i="1"/>
  <c r="A36" i="1"/>
  <c r="A35" i="1"/>
  <c r="A34" i="1"/>
  <c r="A33" i="1"/>
  <c r="A32" i="1"/>
  <c r="A31" i="1"/>
  <c r="A11" i="1" l="1"/>
</calcChain>
</file>

<file path=xl/sharedStrings.xml><?xml version="1.0" encoding="utf-8"?>
<sst xmlns="http://schemas.openxmlformats.org/spreadsheetml/2006/main" count="26" uniqueCount="25">
  <si>
    <t>Artikelbezeichnung</t>
  </si>
  <si>
    <t>Pos.</t>
  </si>
  <si>
    <t>Art.nr.</t>
  </si>
  <si>
    <t>Menge</t>
  </si>
  <si>
    <t>Einzelpreis</t>
  </si>
  <si>
    <t>Gesamtpreis</t>
  </si>
  <si>
    <t>Summe</t>
  </si>
  <si>
    <t>"-Rabatt"</t>
  </si>
  <si>
    <t>Netto</t>
  </si>
  <si>
    <t>Ust</t>
  </si>
  <si>
    <t>Brutto</t>
  </si>
  <si>
    <t>Die Ware bleibt bis zur vollständigen Bezahlung im Eigentum des Vekäufers</t>
  </si>
  <si>
    <t>Danke für Ihren Auftrag !</t>
  </si>
  <si>
    <t>Bankverbindung: ACT-Bank, IBAN: AT77 9900 0001 0004 5214, BIC: ACTBATW0</t>
  </si>
  <si>
    <t>Firmenbuch-Nr - ACT: 2624, DVR-Nr: 0000011, UID-Nummer: ATU80262467</t>
  </si>
  <si>
    <t>Name:_______________________</t>
  </si>
  <si>
    <t>Austria's Best Möbel &amp; more OG</t>
  </si>
  <si>
    <t xml:space="preserve">Wr. Neustadt, </t>
  </si>
  <si>
    <t>Zahlbar 8 Tage 3 % oder 30 Tage netto Kassa</t>
  </si>
  <si>
    <t>Email: office@laufsportmangold.at</t>
  </si>
  <si>
    <t>Übungsfirma der HAK HAS Neunkirchen</t>
  </si>
  <si>
    <t>Name:</t>
  </si>
  <si>
    <t>Schillergasse 10</t>
  </si>
  <si>
    <t>2620 Neunkirchen</t>
  </si>
  <si>
    <t>Rechnung Nr. 254/2017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</si>
</sst>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2" borderId="2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14" fontId="0" fillId="0" borderId="0" xfId="0" applyNumberFormat="1"/>
    <xf numFmtId="0" fontId="4" fillId="0" borderId="1" xfId="0" applyFont="1" applyBorder="1" applyAlignment="1">
      <alignment horizontal="center"/>
    </xf>
    <xf numFmtId="9" fontId="0" fillId="0" borderId="1" xfId="0" applyNumberFormat="1" applyBorder="1"/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4" fillId="0" borderId="7" xfId="0" applyNumberFormat="1" applyFont="1" applyBorder="1"/>
    <xf numFmtId="164" fontId="0" fillId="0" borderId="7" xfId="0" applyNumberForma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0" fontId="1" fillId="0" borderId="0" xfId="0" applyFont="1"/>
    <xf numFmtId="0" fontId="1" fillId="0" borderId="1" xfId="0" applyFon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Fill="1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904875</xdr:colOff>
      <xdr:row>6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5648325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r" rtl="0">
            <a:defRPr sz="1000"/>
          </a:pPr>
          <a:r>
            <a:rPr lang="de-AT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Laufsport Mangold e.U.</a:t>
          </a: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Grazer Straße 65</a:t>
          </a: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- 2700 Wr. Neustadt</a:t>
          </a: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Tel: +43 664 750 46 164</a:t>
          </a:r>
        </a:p>
      </xdr:txBody>
    </xdr:sp>
    <xdr:clientData/>
  </xdr:twoCellAnchor>
  <xdr:twoCellAnchor editAs="oneCell">
    <xdr:from>
      <xdr:col>0</xdr:col>
      <xdr:colOff>272143</xdr:colOff>
      <xdr:row>1</xdr:row>
      <xdr:rowOff>54428</xdr:rowOff>
    </xdr:from>
    <xdr:to>
      <xdr:col>1</xdr:col>
      <xdr:colOff>353785</xdr:colOff>
      <xdr:row>5</xdr:row>
      <xdr:rowOff>13988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3" y="217714"/>
          <a:ext cx="898071" cy="612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56"/>
  <sheetViews>
    <sheetView tabSelected="1" zoomScale="140" zoomScaleNormal="140" zoomScalePageLayoutView="140" workbookViewId="0">
      <selection activeCell="A25" sqref="A25"/>
    </sheetView>
  </sheetViews>
  <sheetFormatPr baseColWidth="10" defaultRowHeight="12.75" x14ac:dyDescent="0.2"/>
  <cols>
    <col min="1" max="1" width="12.28515625" customWidth="1"/>
    <col min="2" max="2" width="10.7109375" customWidth="1"/>
    <col min="3" max="3" width="28.28515625" customWidth="1"/>
    <col min="4" max="4" width="8.85546875" customWidth="1"/>
    <col min="5" max="5" width="11" bestFit="1" customWidth="1"/>
    <col min="6" max="6" width="14.42578125" bestFit="1" customWidth="1"/>
  </cols>
  <sheetData>
    <row r="8" spans="1:5" hidden="1" x14ac:dyDescent="0.2">
      <c r="A8" s="2" t="s">
        <v>16</v>
      </c>
      <c r="B8" s="3"/>
      <c r="C8" s="4"/>
      <c r="D8" s="11"/>
      <c r="E8" s="11"/>
    </row>
    <row r="9" spans="1:5" hidden="1" x14ac:dyDescent="0.2">
      <c r="A9" s="2"/>
      <c r="B9" s="3"/>
      <c r="C9" s="4"/>
      <c r="D9" s="11"/>
      <c r="E9" s="11"/>
    </row>
    <row r="10" spans="1:5" ht="12" hidden="1" customHeight="1" x14ac:dyDescent="0.2">
      <c r="A10" s="2" t="s">
        <v>15</v>
      </c>
      <c r="B10" s="3"/>
      <c r="C10" s="4"/>
      <c r="D10" s="11"/>
      <c r="E10" s="11"/>
    </row>
    <row r="11" spans="1:5" hidden="1" x14ac:dyDescent="0.2">
      <c r="A11" s="2" t="e">
        <f>IF(ISBLANK(#REF!),"",VLOOKUP(#REF!,#REF!,5))</f>
        <v>#REF!</v>
      </c>
      <c r="B11" s="3"/>
      <c r="C11" s="4"/>
      <c r="D11" s="11"/>
      <c r="E11" s="11"/>
    </row>
    <row r="12" spans="1:5" hidden="1" x14ac:dyDescent="0.2">
      <c r="A12" s="5" t="e">
        <f>IF(ISBLANK(#REF!),"",VLOOKUP(#REF!,#REF!,6))</f>
        <v>#REF!</v>
      </c>
      <c r="B12" s="6"/>
      <c r="C12" s="7"/>
      <c r="D12" s="11"/>
      <c r="E12" s="11"/>
    </row>
    <row r="13" spans="1:5" x14ac:dyDescent="0.2">
      <c r="A13" s="1"/>
      <c r="B13" s="1"/>
      <c r="C13" s="1"/>
      <c r="D13" s="12"/>
      <c r="E13" s="12"/>
    </row>
    <row r="14" spans="1:5" x14ac:dyDescent="0.2">
      <c r="A14" s="1" t="s">
        <v>16</v>
      </c>
      <c r="B14" s="1"/>
      <c r="C14" s="1"/>
      <c r="D14" s="12"/>
      <c r="E14" s="12"/>
    </row>
    <row r="15" spans="1:5" x14ac:dyDescent="0.2">
      <c r="A15" s="1" t="s">
        <v>20</v>
      </c>
      <c r="B15" s="1"/>
      <c r="C15" s="1"/>
      <c r="D15" s="12"/>
      <c r="E15" s="12"/>
    </row>
    <row r="16" spans="1:5" x14ac:dyDescent="0.2">
      <c r="A16" s="1"/>
      <c r="B16" s="1"/>
      <c r="C16" s="1"/>
      <c r="D16" s="12"/>
      <c r="E16" s="12"/>
    </row>
    <row r="17" spans="1:6" x14ac:dyDescent="0.2">
      <c r="A17" s="1" t="s">
        <v>21</v>
      </c>
      <c r="B17" s="27"/>
      <c r="C17" s="27"/>
      <c r="D17" s="12"/>
      <c r="E17" s="12"/>
    </row>
    <row r="18" spans="1:6" x14ac:dyDescent="0.2">
      <c r="A18" s="26" t="s">
        <v>22</v>
      </c>
      <c r="B18" s="1"/>
      <c r="C18" s="1"/>
      <c r="D18" s="12"/>
      <c r="E18" s="12"/>
    </row>
    <row r="19" spans="1:6" x14ac:dyDescent="0.2">
      <c r="A19" s="26" t="s">
        <v>23</v>
      </c>
      <c r="B19" s="1"/>
      <c r="C19" s="1"/>
      <c r="D19" s="12"/>
      <c r="E19" s="12"/>
    </row>
    <row r="20" spans="1:6" x14ac:dyDescent="0.2">
      <c r="A20" s="1"/>
      <c r="B20" s="1"/>
      <c r="C20" s="1"/>
      <c r="D20" s="12"/>
      <c r="E20" s="12"/>
    </row>
    <row r="21" spans="1:6" x14ac:dyDescent="0.2">
      <c r="A21" s="19" t="s">
        <v>17</v>
      </c>
      <c r="B21" s="8">
        <v>42726</v>
      </c>
    </row>
    <row r="24" spans="1:6" ht="15" x14ac:dyDescent="0.2">
      <c r="A24" s="31" t="s">
        <v>24</v>
      </c>
      <c r="B24" s="31"/>
      <c r="C24" s="31"/>
      <c r="D24" s="31"/>
      <c r="E24" s="31"/>
      <c r="F24" s="31"/>
    </row>
    <row r="26" spans="1:6" x14ac:dyDescent="0.2">
      <c r="A26" s="9" t="s">
        <v>1</v>
      </c>
      <c r="B26" s="9" t="s">
        <v>2</v>
      </c>
      <c r="C26" s="9" t="s">
        <v>0</v>
      </c>
      <c r="D26" s="9" t="s">
        <v>3</v>
      </c>
      <c r="E26" s="9" t="s">
        <v>4</v>
      </c>
      <c r="F26" s="9" t="s">
        <v>5</v>
      </c>
    </row>
    <row r="27" spans="1:6" x14ac:dyDescent="0.2">
      <c r="A27" s="23"/>
      <c r="B27" s="20"/>
      <c r="C27" s="24"/>
      <c r="D27" s="13"/>
      <c r="E27" s="25"/>
      <c r="F27" s="25"/>
    </row>
    <row r="28" spans="1:6" x14ac:dyDescent="0.2">
      <c r="A28" s="23"/>
      <c r="B28" s="13"/>
      <c r="C28" s="24"/>
      <c r="D28" s="13"/>
      <c r="E28" s="25"/>
      <c r="F28" s="25"/>
    </row>
    <row r="29" spans="1:6" x14ac:dyDescent="0.2">
      <c r="A29" s="23"/>
      <c r="B29" s="13"/>
      <c r="C29" s="24"/>
      <c r="D29" s="13"/>
      <c r="E29" s="25"/>
      <c r="F29" s="25"/>
    </row>
    <row r="30" spans="1:6" x14ac:dyDescent="0.2">
      <c r="A30" s="23"/>
      <c r="B30" s="13"/>
      <c r="C30" s="24"/>
      <c r="D30" s="13"/>
      <c r="E30" s="25"/>
      <c r="F30" s="25" t="str">
        <f t="shared" ref="F30:F40" si="0">IF(ISBLANK(B30),"",D30*E30)</f>
        <v/>
      </c>
    </row>
    <row r="31" spans="1:6" x14ac:dyDescent="0.2">
      <c r="A31" s="23" t="str">
        <f>IF(B31="","",5)</f>
        <v/>
      </c>
      <c r="B31" s="13"/>
      <c r="C31" s="24" t="str">
        <f>IF(ISBLANK(B31),"",VLOOKUP(B31,#REF!,2))</f>
        <v/>
      </c>
      <c r="D31" s="13"/>
      <c r="E31" s="25" t="str">
        <f>IF(ISBLANK(B31),"",VLOOKUP(B31,#REF!,3))</f>
        <v/>
      </c>
      <c r="F31" s="25" t="str">
        <f t="shared" si="0"/>
        <v/>
      </c>
    </row>
    <row r="32" spans="1:6" x14ac:dyDescent="0.2">
      <c r="A32" s="23" t="str">
        <f>IF(B32="","",6)</f>
        <v/>
      </c>
      <c r="B32" s="13"/>
      <c r="C32" s="24" t="str">
        <f>IF(ISBLANK(B32),"",VLOOKUP(B32,#REF!,2))</f>
        <v/>
      </c>
      <c r="D32" s="13"/>
      <c r="E32" s="25" t="str">
        <f>IF(ISBLANK(B32),"",VLOOKUP(B32,#REF!,3))</f>
        <v/>
      </c>
      <c r="F32" s="25" t="str">
        <f t="shared" si="0"/>
        <v/>
      </c>
    </row>
    <row r="33" spans="1:6" x14ac:dyDescent="0.2">
      <c r="A33" s="23" t="str">
        <f>IF(B33="","",7)</f>
        <v/>
      </c>
      <c r="B33" s="13"/>
      <c r="C33" s="24" t="str">
        <f>IF(ISBLANK(B33),"",VLOOKUP(B33,#REF!,2))</f>
        <v/>
      </c>
      <c r="D33" s="13"/>
      <c r="E33" s="25" t="str">
        <f>IF(ISBLANK(B33),"",VLOOKUP(B33,#REF!,3))</f>
        <v/>
      </c>
      <c r="F33" s="25" t="str">
        <f t="shared" si="0"/>
        <v/>
      </c>
    </row>
    <row r="34" spans="1:6" x14ac:dyDescent="0.2">
      <c r="A34" s="23" t="str">
        <f>IF(B34="","",8)</f>
        <v/>
      </c>
      <c r="B34" s="13"/>
      <c r="C34" s="24" t="str">
        <f>IF(ISBLANK(B34),"",VLOOKUP(B34,#REF!,2))</f>
        <v/>
      </c>
      <c r="D34" s="13"/>
      <c r="E34" s="25" t="str">
        <f>IF(ISBLANK(B34),"",VLOOKUP(B34,#REF!,3))</f>
        <v/>
      </c>
      <c r="F34" s="25" t="str">
        <f t="shared" si="0"/>
        <v/>
      </c>
    </row>
    <row r="35" spans="1:6" x14ac:dyDescent="0.2">
      <c r="A35" s="23" t="str">
        <f>IF(B35="","",9)</f>
        <v/>
      </c>
      <c r="B35" s="13"/>
      <c r="C35" s="24" t="str">
        <f>IF(ISBLANK(B35),"",VLOOKUP(B35,#REF!,2))</f>
        <v/>
      </c>
      <c r="D35" s="13"/>
      <c r="E35" s="25" t="str">
        <f>IF(ISBLANK(B35),"",VLOOKUP(B35,#REF!,3))</f>
        <v/>
      </c>
      <c r="F35" s="25" t="str">
        <f t="shared" si="0"/>
        <v/>
      </c>
    </row>
    <row r="36" spans="1:6" x14ac:dyDescent="0.2">
      <c r="A36" s="23" t="str">
        <f>IF(B36="","",14)</f>
        <v/>
      </c>
      <c r="B36" s="13"/>
      <c r="C36" s="24" t="str">
        <f>IF(ISBLANK(B36),"",VLOOKUP(B36,#REF!,2))</f>
        <v/>
      </c>
      <c r="D36" s="13"/>
      <c r="E36" s="25" t="str">
        <f>IF(ISBLANK(B36),"",VLOOKUP(B36,#REF!,3))</f>
        <v/>
      </c>
      <c r="F36" s="25" t="str">
        <f t="shared" si="0"/>
        <v/>
      </c>
    </row>
    <row r="37" spans="1:6" x14ac:dyDescent="0.2">
      <c r="A37" s="23" t="str">
        <f>IF(B37="","",15)</f>
        <v/>
      </c>
      <c r="B37" s="13"/>
      <c r="C37" s="24" t="str">
        <f>IF(ISBLANK(B37),"",VLOOKUP(B37,#REF!,2))</f>
        <v/>
      </c>
      <c r="D37" s="13"/>
      <c r="E37" s="25" t="str">
        <f>IF(ISBLANK(B37),"",VLOOKUP(B37,#REF!,3))</f>
        <v/>
      </c>
      <c r="F37" s="25" t="str">
        <f t="shared" si="0"/>
        <v/>
      </c>
    </row>
    <row r="38" spans="1:6" x14ac:dyDescent="0.2">
      <c r="A38" s="23" t="str">
        <f>IF(B38="","",16)</f>
        <v/>
      </c>
      <c r="B38" s="13"/>
      <c r="C38" s="24" t="str">
        <f>IF(ISBLANK(B38),"",VLOOKUP(B38,#REF!,2))</f>
        <v/>
      </c>
      <c r="D38" s="13"/>
      <c r="E38" s="25" t="str">
        <f>IF(ISBLANK(B38),"",VLOOKUP(B38,#REF!,3))</f>
        <v/>
      </c>
      <c r="F38" s="25" t="str">
        <f t="shared" si="0"/>
        <v/>
      </c>
    </row>
    <row r="39" spans="1:6" x14ac:dyDescent="0.2">
      <c r="A39" s="23" t="str">
        <f>IF(B39="","",17)</f>
        <v/>
      </c>
      <c r="B39" s="13"/>
      <c r="C39" s="24" t="str">
        <f>IF(ISBLANK(B39),"",VLOOKUP(B39,#REF!,2))</f>
        <v/>
      </c>
      <c r="D39" s="13"/>
      <c r="E39" s="25" t="str">
        <f>IF(ISBLANK(B39),"",VLOOKUP(B39,#REF!,3))</f>
        <v/>
      </c>
      <c r="F39" s="25" t="str">
        <f t="shared" si="0"/>
        <v/>
      </c>
    </row>
    <row r="40" spans="1:6" x14ac:dyDescent="0.2">
      <c r="A40" s="23" t="str">
        <f>IF(B40="","",18)</f>
        <v/>
      </c>
      <c r="B40" s="13"/>
      <c r="C40" s="24" t="str">
        <f>IF(ISBLANK(B40),"",VLOOKUP(B40,#REF!,2))</f>
        <v/>
      </c>
      <c r="D40" s="13"/>
      <c r="E40" s="25" t="str">
        <f>IF(ISBLANK(B40),"",VLOOKUP(B40,#REF!,3))</f>
        <v/>
      </c>
      <c r="F40" s="25" t="str">
        <f t="shared" si="0"/>
        <v/>
      </c>
    </row>
    <row r="41" spans="1:6" x14ac:dyDescent="0.2">
      <c r="E41" s="15" t="s">
        <v>6</v>
      </c>
      <c r="F41" s="16"/>
    </row>
    <row r="42" spans="1:6" hidden="1" x14ac:dyDescent="0.2">
      <c r="D42" s="21"/>
      <c r="E42" s="17" t="s">
        <v>7</v>
      </c>
      <c r="F42" s="14"/>
    </row>
    <row r="43" spans="1:6" hidden="1" x14ac:dyDescent="0.2">
      <c r="E43" s="17" t="s">
        <v>8</v>
      </c>
      <c r="F43" s="14"/>
    </row>
    <row r="44" spans="1:6" x14ac:dyDescent="0.2">
      <c r="D44" s="10">
        <v>0.2</v>
      </c>
      <c r="E44" s="17" t="s">
        <v>9</v>
      </c>
      <c r="F44" s="14"/>
    </row>
    <row r="45" spans="1:6" ht="14.25" x14ac:dyDescent="0.2">
      <c r="E45" s="17" t="s">
        <v>10</v>
      </c>
      <c r="F45" s="18"/>
    </row>
    <row r="48" spans="1:6" ht="15.75" x14ac:dyDescent="0.25">
      <c r="A48" s="32" t="s">
        <v>12</v>
      </c>
      <c r="B48" s="32"/>
      <c r="C48" s="32"/>
      <c r="D48" s="32"/>
      <c r="E48" s="32"/>
      <c r="F48" s="32"/>
    </row>
    <row r="51" spans="1:6" x14ac:dyDescent="0.2">
      <c r="A51" s="29" t="s">
        <v>18</v>
      </c>
      <c r="B51" s="30"/>
      <c r="C51" s="30"/>
      <c r="D51" s="30"/>
      <c r="E51" s="30"/>
      <c r="F51" s="30"/>
    </row>
    <row r="52" spans="1:6" x14ac:dyDescent="0.2">
      <c r="A52" s="30" t="s">
        <v>11</v>
      </c>
      <c r="B52" s="30"/>
      <c r="C52" s="30"/>
      <c r="D52" s="30"/>
      <c r="E52" s="30"/>
      <c r="F52" s="30"/>
    </row>
    <row r="53" spans="1:6" x14ac:dyDescent="0.2">
      <c r="A53" s="29" t="s">
        <v>13</v>
      </c>
      <c r="B53" s="30"/>
      <c r="C53" s="30"/>
      <c r="D53" s="30"/>
      <c r="E53" s="30"/>
      <c r="F53" s="30"/>
    </row>
    <row r="54" spans="1:6" x14ac:dyDescent="0.2">
      <c r="B54" s="22" t="s">
        <v>14</v>
      </c>
    </row>
    <row r="55" spans="1:6" x14ac:dyDescent="0.2">
      <c r="A55" s="29" t="s">
        <v>19</v>
      </c>
      <c r="B55" s="28"/>
      <c r="C55" s="28"/>
      <c r="D55" s="28"/>
      <c r="E55" s="28"/>
      <c r="F55" s="28"/>
    </row>
    <row r="56" spans="1:6" x14ac:dyDescent="0.2">
      <c r="A56" s="28"/>
      <c r="B56" s="28"/>
      <c r="C56" s="28"/>
      <c r="D56" s="28"/>
      <c r="E56" s="28"/>
      <c r="F56" s="28"/>
    </row>
  </sheetData>
  <sheetProtection selectLockedCells="1"/>
  <mergeCells count="7">
    <mergeCell ref="A56:F56"/>
    <mergeCell ref="A53:F53"/>
    <mergeCell ref="A24:F24"/>
    <mergeCell ref="A48:F48"/>
    <mergeCell ref="A51:F51"/>
    <mergeCell ref="A52:F52"/>
    <mergeCell ref="A55:F55"/>
  </mergeCells>
  <phoneticPr fontId="0" type="noConversion"/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91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 Mangold</vt:lpstr>
    </vt:vector>
  </TitlesOfParts>
  <Company>2640 Gloggnitz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Mag. Anton Posch</dc:creator>
  <cp:lastModifiedBy>Alex</cp:lastModifiedBy>
  <cp:lastPrinted>2016-12-20T06:49:49Z</cp:lastPrinted>
  <dcterms:created xsi:type="dcterms:W3CDTF">1998-08-19T09:43:34Z</dcterms:created>
  <dcterms:modified xsi:type="dcterms:W3CDTF">2017-04-12T20:04:21Z</dcterms:modified>
</cp:coreProperties>
</file>